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7" i="3" l="1"/>
  <c r="F27" i="3" l="1"/>
  <c r="G27" i="3" s="1"/>
  <c r="H27" i="3" s="1"/>
  <c r="F26" i="3"/>
  <c r="G26" i="3" s="1"/>
  <c r="H26" i="3" s="1"/>
  <c r="F25" i="3"/>
  <c r="G25" i="3" s="1"/>
  <c r="H25" i="3" s="1"/>
  <c r="F24" i="3"/>
  <c r="G24" i="3" s="1"/>
  <c r="F23" i="3"/>
  <c r="G23" i="3"/>
  <c r="H23" i="3" s="1"/>
  <c r="F22" i="3"/>
  <c r="G22" i="3" s="1"/>
  <c r="H22" i="3" s="1"/>
  <c r="F21" i="3"/>
  <c r="G21" i="3" s="1"/>
  <c r="H21" i="3" s="1"/>
  <c r="F20" i="3"/>
  <c r="G20" i="3" s="1"/>
  <c r="H20" i="3" s="1"/>
  <c r="F19" i="3"/>
  <c r="G19" i="3" s="1"/>
  <c r="H19" i="3" s="1"/>
  <c r="F18" i="3"/>
  <c r="G18" i="3" s="1"/>
  <c r="H18" i="3" s="1"/>
  <c r="F17" i="3"/>
  <c r="G17" i="3" s="1"/>
  <c r="H17" i="3" s="1"/>
  <c r="F16" i="3"/>
  <c r="G16" i="3"/>
  <c r="H16" i="3" s="1"/>
  <c r="F15" i="3"/>
  <c r="G15" i="3" s="1"/>
  <c r="H15" i="3" s="1"/>
  <c r="F14" i="3"/>
  <c r="G14" i="3" s="1"/>
  <c r="H14" i="3" s="1"/>
  <c r="F13" i="3"/>
  <c r="G13" i="3" s="1"/>
  <c r="H13" i="3" s="1"/>
  <c r="J13" i="3" s="1"/>
  <c r="G12" i="3"/>
  <c r="F12" i="3"/>
  <c r="H12" i="3"/>
  <c r="F11" i="3"/>
  <c r="G11" i="3" s="1"/>
  <c r="F10" i="3"/>
  <c r="G10" i="3" s="1"/>
  <c r="F9" i="3"/>
  <c r="G9" i="3" s="1"/>
  <c r="F8" i="3"/>
  <c r="F31" i="3" s="1"/>
  <c r="G7" i="3"/>
  <c r="C7" i="2"/>
  <c r="C2" i="2"/>
  <c r="F28" i="3" l="1"/>
  <c r="F30" i="3"/>
  <c r="H9" i="3"/>
  <c r="H10" i="3"/>
  <c r="H11" i="3"/>
  <c r="H7" i="3"/>
  <c r="G30" i="3"/>
  <c r="G28" i="3"/>
  <c r="G8" i="3"/>
  <c r="H8" i="3" s="1"/>
  <c r="F29" i="3"/>
  <c r="I7" i="3"/>
  <c r="J7" i="3"/>
  <c r="J27" i="3"/>
  <c r="I27" i="3"/>
  <c r="K27" i="3" s="1"/>
  <c r="J26" i="3"/>
  <c r="I26" i="3"/>
  <c r="K26" i="3" s="1"/>
  <c r="J25" i="3"/>
  <c r="I25" i="3"/>
  <c r="K25" i="3" s="1"/>
  <c r="H24" i="3"/>
  <c r="J23" i="3"/>
  <c r="I23" i="3"/>
  <c r="J22" i="3"/>
  <c r="I22" i="3"/>
  <c r="J21" i="3"/>
  <c r="I21" i="3"/>
  <c r="K21" i="3"/>
  <c r="J20" i="3"/>
  <c r="I20" i="3"/>
  <c r="K20" i="3" s="1"/>
  <c r="J19" i="3"/>
  <c r="I19" i="3"/>
  <c r="K19" i="3" s="1"/>
  <c r="J18" i="3"/>
  <c r="I18" i="3"/>
  <c r="I17" i="3"/>
  <c r="K17" i="3" s="1"/>
  <c r="J17" i="3"/>
  <c r="J16" i="3"/>
  <c r="I16" i="3"/>
  <c r="J15" i="3"/>
  <c r="I15" i="3"/>
  <c r="I14" i="3"/>
  <c r="K14" i="3" s="1"/>
  <c r="J14" i="3"/>
  <c r="I13" i="3"/>
  <c r="K13" i="3" s="1"/>
  <c r="J12" i="3"/>
  <c r="I12" i="3"/>
  <c r="K12" i="3"/>
  <c r="I8" i="3" l="1"/>
  <c r="K8" i="3" s="1"/>
  <c r="J8" i="3"/>
  <c r="K15" i="3"/>
  <c r="K16" i="3"/>
  <c r="K18" i="3"/>
  <c r="K22" i="3"/>
  <c r="K23" i="3"/>
  <c r="K7" i="3"/>
  <c r="G29" i="3"/>
  <c r="G31" i="3"/>
  <c r="I11" i="3"/>
  <c r="J11" i="3"/>
  <c r="K11" i="3" s="1"/>
  <c r="I9" i="3"/>
  <c r="I30" i="3" s="1"/>
  <c r="J9" i="3"/>
  <c r="H28" i="3"/>
  <c r="H31" i="3"/>
  <c r="H30" i="3"/>
  <c r="H29" i="3"/>
  <c r="I10" i="3"/>
  <c r="J10" i="3"/>
  <c r="J30" i="3" s="1"/>
  <c r="I24" i="3"/>
  <c r="J24" i="3"/>
  <c r="K24" i="3" s="1"/>
  <c r="K10" i="3" l="1"/>
  <c r="J29" i="3"/>
  <c r="I29" i="3"/>
  <c r="I31" i="3"/>
  <c r="J31" i="3"/>
  <c r="J28" i="3"/>
  <c r="K9" i="3"/>
  <c r="I28" i="3"/>
  <c r="K31" i="3"/>
  <c r="K30" i="3"/>
  <c r="K29" i="3"/>
  <c r="K28" i="3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<sst xmlns="http://schemas.openxmlformats.org/spreadsheetml/2006/main" count="78" uniqueCount="74">
  <si>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</si>
  <si>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</si>
  <si>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</si>
  <si>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</si>
  <si>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</si>
  <si>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</si>
  <si>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</si>
  <si>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</si>
  <si>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</si>
  <si>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</si>
  <si>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</si>
  <si>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</si>
  <si>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</si>
  <si>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</si>
  <si>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</si>
  <si>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</si>
  <si>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</si>
  <si>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</si>
  <si>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</si>
  <si>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</si>
  <si>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</si>
  <si>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</si>
  <si>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</si>
  <si>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</si>
  <si>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</si>
  <si>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</si>
  <si>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</si>
  <si>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</si>
  <si>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</si>
  <si>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</si>
  <si>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</si>
  <si>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</si>
  <si>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</si>
  <si>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</si>
  <si>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</si>
  <si>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</si>
  <si>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</si>
  <si>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</si>
  <si>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</si>
  <si>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</si>
  <si>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</si>
  <si>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</si>
  <si>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</si>
  <si>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</si>
  <si>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</si>
  <si>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</si>
  <si>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</si>
  <si>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</si>
  <si>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</si>
  <si>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</si>
  <si>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</si>
  <si>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</si>
  <si>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</si>
  <si>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</si>
  <si>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</si>
  <si>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</si>
  <si>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</si>
  <si>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</si>
  <si>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</si>
  <si>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</si>
  <si>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</si>
  <si>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</si>
  <si>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</si>
  <si>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</si>
  <si>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</si>
  <si>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</si>
  <si>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</si>
  <si>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</si>
  <si>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</si>
  <si>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</si>
  <si>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</si>
  <si>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</si>
  <si>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</si>
  <si>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recibo de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</si>
</sst>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  <numFmt numFmtId="166" formatCode="_-[$$-240A]\ * #,##0.00_ ;_-[$$-240A]\ * \-#,##0.00\ ;_-[$$-240A]\ * &quot;-&quot;??_ ;_-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  <xf numFmtId="166" fontId="0" fillId="0" borderId="23" xfId="1" applyNumberFormat="1" applyFont="1" applyBorder="1" applyAlignment="1">
      <alignment horizontal="center"/>
    </xf>
    <xf numFmtId="165" fontId="0" fillId="0" borderId="0" xfId="0" applyNumberFormat="1"/>
    <xf numFmtId="165" fontId="0" fillId="0" borderId="41" xfId="1" applyNumberFormat="1" applyFont="1" applyFill="1" applyBorder="1" applyAlignment="1">
      <alignment horizontal="center"/>
    </xf>
    <xf numFmtId="165" fontId="2" fillId="0" borderId="4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6" t="s">
        <v>0</v>
      </c>
      <c r="B1" s="57"/>
      <c r="C1" s="58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9" t="s">
        <v>17</v>
      </c>
      <c r="B4" s="59"/>
      <c r="C4" s="59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60" t="s">
        <v>18</v>
      </c>
      <c r="B9" s="61"/>
      <c r="C9" s="62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topLeftCell="A15" zoomScale="73" zoomScaleNormal="73" workbookViewId="0">
      <selection activeCell="F32" sqref="F32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.75" x14ac:dyDescent="0.25">
      <c r="A2" s="63" t="s">
        <v>29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31.5" x14ac:dyDescent="0.5">
      <c r="A4" s="64" t="s">
        <v>72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3" ht="24.7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22.5" customHeight="1" thickBot="1" x14ac:dyDescent="0.3">
      <c r="A6" s="37" t="s">
        <v>19</v>
      </c>
      <c r="B6" s="38" t="s">
        <v>20</v>
      </c>
      <c r="C6" s="39" t="s">
        <v>21</v>
      </c>
      <c r="D6" s="34" t="s">
        <v>14</v>
      </c>
      <c r="E6" s="34" t="s">
        <v>22</v>
      </c>
      <c r="F6" s="34" t="s">
        <v>25</v>
      </c>
      <c r="G6" s="34" t="s">
        <v>23</v>
      </c>
      <c r="H6" s="34" t="s">
        <v>24</v>
      </c>
      <c r="I6" s="34" t="s">
        <v>26</v>
      </c>
      <c r="J6" s="34" t="s">
        <v>27</v>
      </c>
      <c r="K6" s="35" t="s">
        <v>28</v>
      </c>
      <c r="L6" s="24" t="s">
        <v>73</v>
      </c>
    </row>
    <row r="7" spans="1:13" ht="51" customHeight="1" thickBot="1" x14ac:dyDescent="0.3">
      <c r="A7" s="40">
        <v>654</v>
      </c>
      <c r="B7" s="47" t="s">
        <v>30</v>
      </c>
      <c r="C7" s="41" t="s">
        <v>60</v>
      </c>
      <c r="D7" s="25">
        <v>20</v>
      </c>
      <c r="E7" s="26">
        <v>54780</v>
      </c>
      <c r="F7" s="26">
        <f>D7*E7</f>
        <v>1095600</v>
      </c>
      <c r="G7" s="26">
        <f t="shared" ref="G7:G27" si="0">F7*5%</f>
        <v>54780</v>
      </c>
      <c r="H7" s="26">
        <f>F7-G7</f>
        <v>1040820</v>
      </c>
      <c r="I7" s="26">
        <f t="shared" ref="I7:I27" si="1">H7*16%</f>
        <v>166531.20000000001</v>
      </c>
      <c r="J7" s="26">
        <f t="shared" ref="J7:J27" si="2">H7*2.5%</f>
        <v>26020.5</v>
      </c>
      <c r="K7" s="27">
        <f t="shared" ref="K7:K27" si="3">(H7+I7)-J7</f>
        <v>1181330.7</v>
      </c>
    </row>
    <row r="8" spans="1:13" ht="30.75" thickBot="1" x14ac:dyDescent="0.3">
      <c r="A8" s="42">
        <v>655</v>
      </c>
      <c r="B8" s="48" t="s">
        <v>31</v>
      </c>
      <c r="C8" s="43" t="s">
        <v>51</v>
      </c>
      <c r="D8" s="28">
        <v>20</v>
      </c>
      <c r="E8" s="29">
        <v>22544</v>
      </c>
      <c r="F8" s="29">
        <f t="shared" ref="F8:F27" si="4">D8*E8</f>
        <v>450880</v>
      </c>
      <c r="G8" s="29">
        <f t="shared" si="0"/>
        <v>22544</v>
      </c>
      <c r="H8" s="29">
        <f>F8-G8</f>
        <v>428336</v>
      </c>
      <c r="I8" s="52">
        <f t="shared" si="1"/>
        <v>68533.759999999995</v>
      </c>
      <c r="J8" s="29">
        <f t="shared" si="2"/>
        <v>10708.400000000001</v>
      </c>
      <c r="K8" s="30">
        <f t="shared" si="3"/>
        <v>486161.36</v>
      </c>
      <c r="M8" s="11"/>
    </row>
    <row r="9" spans="1:13" ht="30.75" thickBot="1" x14ac:dyDescent="0.3">
      <c r="A9" s="42">
        <v>656</v>
      </c>
      <c r="B9" s="48" t="s">
        <v>32</v>
      </c>
      <c r="C9" s="44" t="s">
        <v>67</v>
      </c>
      <c r="D9" s="28">
        <v>20</v>
      </c>
      <c r="E9" s="29">
        <v>870</v>
      </c>
      <c r="F9" s="29">
        <f t="shared" si="4"/>
        <v>17400</v>
      </c>
      <c r="G9" s="29">
        <f t="shared" si="0"/>
        <v>870</v>
      </c>
      <c r="H9" s="29">
        <f>F9-G9</f>
        <v>16530</v>
      </c>
      <c r="I9" s="52">
        <f t="shared" si="1"/>
        <v>2644.8</v>
      </c>
      <c r="J9" s="29">
        <f t="shared" si="2"/>
        <v>413.25</v>
      </c>
      <c r="K9" s="30">
        <f t="shared" si="3"/>
        <v>18761.55</v>
      </c>
      <c r="M9" s="11"/>
    </row>
    <row r="10" spans="1:13" ht="15.75" thickBot="1" x14ac:dyDescent="0.3">
      <c r="A10" s="42">
        <v>657</v>
      </c>
      <c r="B10" s="49" t="s">
        <v>33</v>
      </c>
      <c r="C10" s="43" t="s">
        <v>52</v>
      </c>
      <c r="D10" s="28">
        <v>20</v>
      </c>
      <c r="E10" s="29">
        <v>9105</v>
      </c>
      <c r="F10" s="29">
        <f t="shared" si="4"/>
        <v>182100</v>
      </c>
      <c r="G10" s="29">
        <f t="shared" si="0"/>
        <v>9105</v>
      </c>
      <c r="H10" s="29">
        <f>F10-G9:G10</f>
        <v>172995</v>
      </c>
      <c r="I10" s="52">
        <f t="shared" si="1"/>
        <v>27679.200000000001</v>
      </c>
      <c r="J10" s="29">
        <f t="shared" si="2"/>
        <v>4324.875</v>
      </c>
      <c r="K10" s="30">
        <f t="shared" si="3"/>
        <v>196349.32500000001</v>
      </c>
      <c r="M10" s="11"/>
    </row>
    <row r="11" spans="1:13" ht="15.75" thickBot="1" x14ac:dyDescent="0.3">
      <c r="A11" s="42">
        <v>658</v>
      </c>
      <c r="B11" s="49" t="s">
        <v>34</v>
      </c>
      <c r="C11" s="43" t="s">
        <v>54</v>
      </c>
      <c r="D11" s="28">
        <v>20</v>
      </c>
      <c r="E11" s="29">
        <v>6700</v>
      </c>
      <c r="F11" s="29">
        <f t="shared" si="4"/>
        <v>134000</v>
      </c>
      <c r="G11" s="29">
        <f t="shared" si="0"/>
        <v>6700</v>
      </c>
      <c r="H11" s="29">
        <f t="shared" ref="H11:H27" si="5">F11-G11</f>
        <v>127300</v>
      </c>
      <c r="I11" s="29">
        <f t="shared" si="1"/>
        <v>20368</v>
      </c>
      <c r="J11" s="29">
        <f t="shared" si="2"/>
        <v>3182.5</v>
      </c>
      <c r="K11" s="30">
        <f t="shared" si="3"/>
        <v>144485.5</v>
      </c>
      <c r="M11" s="11"/>
    </row>
    <row r="12" spans="1:13" ht="30.75" thickBot="1" x14ac:dyDescent="0.3">
      <c r="A12" s="42">
        <v>659</v>
      </c>
      <c r="B12" s="48" t="s">
        <v>35</v>
      </c>
      <c r="C12" s="44" t="s">
        <v>55</v>
      </c>
      <c r="D12" s="28">
        <v>20</v>
      </c>
      <c r="E12" s="29">
        <v>8537</v>
      </c>
      <c r="F12" s="29">
        <f t="shared" si="4"/>
        <v>170740</v>
      </c>
      <c r="G12" s="29">
        <f t="shared" si="0"/>
        <v>8537</v>
      </c>
      <c r="H12" s="29">
        <f t="shared" si="5"/>
        <v>162203</v>
      </c>
      <c r="I12" s="29">
        <f t="shared" si="1"/>
        <v>25952.48</v>
      </c>
      <c r="J12" s="29">
        <f t="shared" si="2"/>
        <v>4055.0750000000003</v>
      </c>
      <c r="K12" s="30">
        <f t="shared" si="3"/>
        <v>184100.405</v>
      </c>
      <c r="M12" s="11"/>
    </row>
    <row r="13" spans="1:13" ht="15.75" thickBot="1" x14ac:dyDescent="0.3">
      <c r="A13" s="42">
        <v>660</v>
      </c>
      <c r="B13" s="48" t="s">
        <v>36</v>
      </c>
      <c r="C13" s="44" t="s">
        <v>53</v>
      </c>
      <c r="D13" s="28">
        <v>20</v>
      </c>
      <c r="E13" s="29">
        <v>920</v>
      </c>
      <c r="F13" s="29">
        <f t="shared" si="4"/>
        <v>18400</v>
      </c>
      <c r="G13" s="29">
        <f t="shared" si="0"/>
        <v>920</v>
      </c>
      <c r="H13" s="29">
        <f t="shared" si="5"/>
        <v>17480</v>
      </c>
      <c r="I13" s="29">
        <f t="shared" si="1"/>
        <v>2796.8</v>
      </c>
      <c r="J13" s="29">
        <f t="shared" si="2"/>
        <v>437</v>
      </c>
      <c r="K13" s="30">
        <f t="shared" si="3"/>
        <v>19839.8</v>
      </c>
    </row>
    <row r="14" spans="1:13" ht="15.75" thickBot="1" x14ac:dyDescent="0.3">
      <c r="A14" s="42">
        <v>661</v>
      </c>
      <c r="B14" s="48" t="s">
        <v>37</v>
      </c>
      <c r="C14" s="44" t="s">
        <v>69</v>
      </c>
      <c r="D14" s="28">
        <v>20</v>
      </c>
      <c r="E14" s="29">
        <v>3300</v>
      </c>
      <c r="F14" s="29">
        <f t="shared" si="4"/>
        <v>66000</v>
      </c>
      <c r="G14" s="29">
        <f t="shared" si="0"/>
        <v>3300</v>
      </c>
      <c r="H14" s="29">
        <f t="shared" si="5"/>
        <v>62700</v>
      </c>
      <c r="I14" s="29">
        <f t="shared" si="1"/>
        <v>10032</v>
      </c>
      <c r="J14" s="29">
        <f t="shared" si="2"/>
        <v>1567.5</v>
      </c>
      <c r="K14" s="30">
        <f t="shared" si="3"/>
        <v>71164.5</v>
      </c>
    </row>
    <row r="15" spans="1:13" ht="15.75" thickBot="1" x14ac:dyDescent="0.3">
      <c r="A15" s="42">
        <v>662</v>
      </c>
      <c r="B15" s="48" t="s">
        <v>38</v>
      </c>
      <c r="C15" s="44" t="s">
        <v>56</v>
      </c>
      <c r="D15" s="28">
        <v>20</v>
      </c>
      <c r="E15" s="29">
        <v>5400</v>
      </c>
      <c r="F15" s="29">
        <f t="shared" si="4"/>
        <v>108000</v>
      </c>
      <c r="G15" s="29">
        <f t="shared" si="0"/>
        <v>5400</v>
      </c>
      <c r="H15" s="29">
        <f t="shared" si="5"/>
        <v>102600</v>
      </c>
      <c r="I15" s="29">
        <f t="shared" si="1"/>
        <v>16416</v>
      </c>
      <c r="J15" s="29">
        <f t="shared" si="2"/>
        <v>2565</v>
      </c>
      <c r="K15" s="30">
        <f t="shared" si="3"/>
        <v>116451</v>
      </c>
    </row>
    <row r="16" spans="1:13" ht="15.75" thickBot="1" x14ac:dyDescent="0.3">
      <c r="A16" s="42">
        <v>663</v>
      </c>
      <c r="B16" s="48" t="s">
        <v>39</v>
      </c>
      <c r="C16" s="44" t="s">
        <v>57</v>
      </c>
      <c r="D16" s="28">
        <v>20</v>
      </c>
      <c r="E16" s="29">
        <v>1105</v>
      </c>
      <c r="F16" s="29">
        <f t="shared" si="4"/>
        <v>22100</v>
      </c>
      <c r="G16" s="29">
        <f t="shared" si="0"/>
        <v>1105</v>
      </c>
      <c r="H16" s="29">
        <f t="shared" si="5"/>
        <v>20995</v>
      </c>
      <c r="I16" s="29">
        <f t="shared" si="1"/>
        <v>3359.2000000000003</v>
      </c>
      <c r="J16" s="29">
        <f t="shared" si="2"/>
        <v>524.875</v>
      </c>
      <c r="K16" s="30">
        <f t="shared" si="3"/>
        <v>23829.325000000001</v>
      </c>
    </row>
    <row r="17" spans="1:11" ht="15.75" thickBot="1" x14ac:dyDescent="0.3">
      <c r="A17" s="42">
        <v>664</v>
      </c>
      <c r="B17" s="48" t="s">
        <v>40</v>
      </c>
      <c r="C17" s="44" t="s">
        <v>58</v>
      </c>
      <c r="D17" s="28">
        <v>20</v>
      </c>
      <c r="E17" s="29">
        <v>1000</v>
      </c>
      <c r="F17" s="29">
        <f t="shared" si="4"/>
        <v>20000</v>
      </c>
      <c r="G17" s="29">
        <f t="shared" si="0"/>
        <v>1000</v>
      </c>
      <c r="H17" s="29">
        <f t="shared" si="5"/>
        <v>19000</v>
      </c>
      <c r="I17" s="29">
        <f t="shared" si="1"/>
        <v>3040</v>
      </c>
      <c r="J17" s="29">
        <f t="shared" si="2"/>
        <v>475</v>
      </c>
      <c r="K17" s="30">
        <f t="shared" si="3"/>
        <v>21565</v>
      </c>
    </row>
    <row r="18" spans="1:11" ht="30.75" thickBot="1" x14ac:dyDescent="0.3">
      <c r="A18" s="42">
        <v>665</v>
      </c>
      <c r="B18" s="48" t="s">
        <v>41</v>
      </c>
      <c r="C18" s="44" t="s">
        <v>68</v>
      </c>
      <c r="D18" s="28">
        <v>20</v>
      </c>
      <c r="E18" s="29">
        <v>6270</v>
      </c>
      <c r="F18" s="29">
        <f t="shared" si="4"/>
        <v>125400</v>
      </c>
      <c r="G18" s="29">
        <f t="shared" si="0"/>
        <v>6270</v>
      </c>
      <c r="H18" s="29">
        <f t="shared" si="5"/>
        <v>119130</v>
      </c>
      <c r="I18" s="29">
        <f t="shared" si="1"/>
        <v>19060.8</v>
      </c>
      <c r="J18" s="29">
        <f t="shared" si="2"/>
        <v>2978.25</v>
      </c>
      <c r="K18" s="30">
        <f t="shared" si="3"/>
        <v>135212.54999999999</v>
      </c>
    </row>
    <row r="19" spans="1:11" ht="30.75" thickBot="1" x14ac:dyDescent="0.3">
      <c r="A19" s="42">
        <v>666</v>
      </c>
      <c r="B19" s="48" t="s">
        <v>42</v>
      </c>
      <c r="C19" s="44" t="s">
        <v>59</v>
      </c>
      <c r="D19" s="28">
        <v>20</v>
      </c>
      <c r="E19" s="29">
        <v>800</v>
      </c>
      <c r="F19" s="29">
        <f t="shared" si="4"/>
        <v>16000</v>
      </c>
      <c r="G19" s="29">
        <f t="shared" si="0"/>
        <v>800</v>
      </c>
      <c r="H19" s="29">
        <f t="shared" si="5"/>
        <v>15200</v>
      </c>
      <c r="I19" s="29">
        <f t="shared" si="1"/>
        <v>2432</v>
      </c>
      <c r="J19" s="29">
        <f t="shared" si="2"/>
        <v>380</v>
      </c>
      <c r="K19" s="30">
        <f t="shared" si="3"/>
        <v>17252</v>
      </c>
    </row>
    <row r="20" spans="1:11" ht="30.75" thickBot="1" x14ac:dyDescent="0.3">
      <c r="A20" s="42">
        <v>667</v>
      </c>
      <c r="B20" s="48" t="s">
        <v>43</v>
      </c>
      <c r="C20" s="44" t="s">
        <v>70</v>
      </c>
      <c r="D20" s="28">
        <v>20</v>
      </c>
      <c r="E20" s="29">
        <v>10478</v>
      </c>
      <c r="F20" s="29">
        <f t="shared" si="4"/>
        <v>209560</v>
      </c>
      <c r="G20" s="29">
        <f t="shared" si="0"/>
        <v>10478</v>
      </c>
      <c r="H20" s="29">
        <f t="shared" si="5"/>
        <v>199082</v>
      </c>
      <c r="I20" s="29">
        <f t="shared" si="1"/>
        <v>31853.119999999999</v>
      </c>
      <c r="J20" s="29">
        <f t="shared" si="2"/>
        <v>4977.05</v>
      </c>
      <c r="K20" s="30">
        <f t="shared" si="3"/>
        <v>225958.07</v>
      </c>
    </row>
    <row r="21" spans="1:11" ht="15.75" thickBot="1" x14ac:dyDescent="0.3">
      <c r="A21" s="42">
        <v>668</v>
      </c>
      <c r="B21" s="48" t="s">
        <v>44</v>
      </c>
      <c r="C21" s="44" t="s">
        <v>71</v>
      </c>
      <c r="D21" s="28">
        <v>20</v>
      </c>
      <c r="E21" s="29">
        <v>4607</v>
      </c>
      <c r="F21" s="29">
        <f t="shared" si="4"/>
        <v>92140</v>
      </c>
      <c r="G21" s="29">
        <f t="shared" si="0"/>
        <v>4607</v>
      </c>
      <c r="H21" s="29">
        <f t="shared" si="5"/>
        <v>87533</v>
      </c>
      <c r="I21" s="29">
        <f t="shared" si="1"/>
        <v>14005.28</v>
      </c>
      <c r="J21" s="29">
        <f t="shared" si="2"/>
        <v>2188.3250000000003</v>
      </c>
      <c r="K21" s="30">
        <f t="shared" si="3"/>
        <v>99349.955000000002</v>
      </c>
    </row>
    <row r="22" spans="1:11" ht="30.75" thickBot="1" x14ac:dyDescent="0.3">
      <c r="A22" s="42">
        <v>669</v>
      </c>
      <c r="B22" s="48" t="s">
        <v>45</v>
      </c>
      <c r="C22" s="44" t="s">
        <v>61</v>
      </c>
      <c r="D22" s="28">
        <v>20</v>
      </c>
      <c r="E22" s="29">
        <v>62360</v>
      </c>
      <c r="F22" s="29">
        <f t="shared" si="4"/>
        <v>1247200</v>
      </c>
      <c r="G22" s="29">
        <f t="shared" si="0"/>
        <v>62360</v>
      </c>
      <c r="H22" s="29">
        <f t="shared" si="5"/>
        <v>1184840</v>
      </c>
      <c r="I22" s="29">
        <f t="shared" si="1"/>
        <v>189574.39999999999</v>
      </c>
      <c r="J22" s="29">
        <f t="shared" si="2"/>
        <v>29621</v>
      </c>
      <c r="K22" s="30">
        <f t="shared" si="3"/>
        <v>1344793.4</v>
      </c>
    </row>
    <row r="23" spans="1:11" ht="15.75" thickBot="1" x14ac:dyDescent="0.3">
      <c r="A23" s="42">
        <v>670</v>
      </c>
      <c r="B23" s="48" t="s">
        <v>46</v>
      </c>
      <c r="C23" s="44" t="s">
        <v>62</v>
      </c>
      <c r="D23" s="28">
        <v>20</v>
      </c>
      <c r="E23" s="29">
        <v>1000</v>
      </c>
      <c r="F23" s="29">
        <f t="shared" si="4"/>
        <v>20000</v>
      </c>
      <c r="G23" s="29">
        <f t="shared" si="0"/>
        <v>1000</v>
      </c>
      <c r="H23" s="29">
        <f t="shared" si="5"/>
        <v>19000</v>
      </c>
      <c r="I23" s="29">
        <f t="shared" si="1"/>
        <v>3040</v>
      </c>
      <c r="J23" s="29">
        <f t="shared" si="2"/>
        <v>475</v>
      </c>
      <c r="K23" s="30">
        <f t="shared" si="3"/>
        <v>21565</v>
      </c>
    </row>
    <row r="24" spans="1:11" ht="15.75" thickBot="1" x14ac:dyDescent="0.3">
      <c r="A24" s="42">
        <v>671</v>
      </c>
      <c r="B24" s="48" t="s">
        <v>47</v>
      </c>
      <c r="C24" s="44" t="s">
        <v>64</v>
      </c>
      <c r="D24" s="28">
        <v>20</v>
      </c>
      <c r="E24" s="29">
        <v>5256</v>
      </c>
      <c r="F24" s="29">
        <f t="shared" si="4"/>
        <v>105120</v>
      </c>
      <c r="G24" s="29">
        <f t="shared" si="0"/>
        <v>5256</v>
      </c>
      <c r="H24" s="29">
        <f t="shared" si="5"/>
        <v>99864</v>
      </c>
      <c r="I24" s="29">
        <f t="shared" si="1"/>
        <v>15978.24</v>
      </c>
      <c r="J24" s="29">
        <f t="shared" si="2"/>
        <v>2496.6000000000004</v>
      </c>
      <c r="K24" s="30">
        <f t="shared" si="3"/>
        <v>113345.64</v>
      </c>
    </row>
    <row r="25" spans="1:11" ht="15.75" thickBot="1" x14ac:dyDescent="0.3">
      <c r="A25" s="42">
        <v>672</v>
      </c>
      <c r="B25" s="48" t="s">
        <v>48</v>
      </c>
      <c r="C25" s="44" t="s">
        <v>63</v>
      </c>
      <c r="D25" s="28">
        <v>20</v>
      </c>
      <c r="E25" s="29">
        <v>5148</v>
      </c>
      <c r="F25" s="29">
        <f t="shared" si="4"/>
        <v>102960</v>
      </c>
      <c r="G25" s="29">
        <f t="shared" si="0"/>
        <v>5148</v>
      </c>
      <c r="H25" s="29">
        <f t="shared" si="5"/>
        <v>97812</v>
      </c>
      <c r="I25" s="29">
        <f t="shared" si="1"/>
        <v>15649.92</v>
      </c>
      <c r="J25" s="29">
        <f t="shared" si="2"/>
        <v>2445.3000000000002</v>
      </c>
      <c r="K25" s="30">
        <f t="shared" si="3"/>
        <v>111016.62</v>
      </c>
    </row>
    <row r="26" spans="1:11" ht="30.75" thickBot="1" x14ac:dyDescent="0.3">
      <c r="A26" s="42">
        <v>673</v>
      </c>
      <c r="B26" s="48" t="s">
        <v>49</v>
      </c>
      <c r="C26" s="44" t="s">
        <v>65</v>
      </c>
      <c r="D26" s="28">
        <v>20</v>
      </c>
      <c r="E26" s="29">
        <v>1990</v>
      </c>
      <c r="F26" s="29">
        <f t="shared" si="4"/>
        <v>39800</v>
      </c>
      <c r="G26" s="29">
        <f t="shared" si="0"/>
        <v>1990</v>
      </c>
      <c r="H26" s="29">
        <f t="shared" si="5"/>
        <v>37810</v>
      </c>
      <c r="I26" s="29">
        <f t="shared" si="1"/>
        <v>6049.6</v>
      </c>
      <c r="J26" s="29">
        <f t="shared" si="2"/>
        <v>945.25</v>
      </c>
      <c r="K26" s="30">
        <f t="shared" si="3"/>
        <v>42914.35</v>
      </c>
    </row>
    <row r="27" spans="1:11" ht="15.75" thickBot="1" x14ac:dyDescent="0.3">
      <c r="A27" s="45">
        <v>674</v>
      </c>
      <c r="B27" s="50" t="s">
        <v>50</v>
      </c>
      <c r="C27" s="46" t="s">
        <v>66</v>
      </c>
      <c r="D27" s="31">
        <v>20</v>
      </c>
      <c r="E27" s="32">
        <v>6986</v>
      </c>
      <c r="F27" s="32">
        <f t="shared" si="4"/>
        <v>139720</v>
      </c>
      <c r="G27" s="32">
        <f t="shared" si="0"/>
        <v>6986</v>
      </c>
      <c r="H27" s="32">
        <f t="shared" si="5"/>
        <v>132734</v>
      </c>
      <c r="I27" s="32">
        <f t="shared" si="1"/>
        <v>21237.439999999999</v>
      </c>
      <c r="J27" s="32">
        <f t="shared" si="2"/>
        <v>3318.3500000000004</v>
      </c>
      <c r="K27" s="33">
        <f t="shared" si="3"/>
        <v>150653.09</v>
      </c>
    </row>
    <row r="28" spans="1:11" x14ac:dyDescent="0.25">
      <c r="B28" s="51"/>
      <c r="F28" s="53">
        <f t="shared" ref="F28:K28" si="6">SUM(F7:F27)</f>
        <v>4383120</v>
      </c>
      <c r="G28" s="54">
        <f t="shared" si="6"/>
        <v>219156</v>
      </c>
      <c r="H28" s="54">
        <f t="shared" si="6"/>
        <v>4163964</v>
      </c>
      <c r="I28" s="54">
        <f t="shared" si="6"/>
        <v>666234.24</v>
      </c>
      <c r="J28" s="54">
        <f t="shared" si="6"/>
        <v>104099.10000000002</v>
      </c>
      <c r="K28" s="55">
        <f t="shared" si="6"/>
        <v>4726099.1399999987</v>
      </c>
    </row>
    <row r="29" spans="1:11" x14ac:dyDescent="0.25">
      <c r="F29" s="53">
        <f t="shared" ref="F29:K29" si="7">MAX(F7:F27)</f>
        <v>1247200</v>
      </c>
      <c r="G29" s="54">
        <f t="shared" si="7"/>
        <v>62360</v>
      </c>
      <c r="H29" s="54">
        <f t="shared" si="7"/>
        <v>1184840</v>
      </c>
      <c r="I29" s="54">
        <f t="shared" si="7"/>
        <v>189574.39999999999</v>
      </c>
      <c r="J29" s="53">
        <f t="shared" si="7"/>
        <v>29621</v>
      </c>
      <c r="K29" s="53">
        <f t="shared" si="7"/>
        <v>1344793.4</v>
      </c>
    </row>
    <row r="30" spans="1:11" x14ac:dyDescent="0.25">
      <c r="F30" s="53">
        <f t="shared" ref="F30:K30" si="8">MIN(F7:F27)</f>
        <v>16000</v>
      </c>
      <c r="G30" s="53">
        <f t="shared" si="8"/>
        <v>800</v>
      </c>
      <c r="H30" s="53">
        <f t="shared" si="8"/>
        <v>15200</v>
      </c>
      <c r="I30" s="53">
        <f t="shared" si="8"/>
        <v>2432</v>
      </c>
      <c r="J30" s="53">
        <f t="shared" si="8"/>
        <v>380</v>
      </c>
      <c r="K30" s="53">
        <f t="shared" si="8"/>
        <v>17252</v>
      </c>
    </row>
    <row r="31" spans="1:11" x14ac:dyDescent="0.25">
      <c r="F31" s="53">
        <f t="shared" ref="F31:K31" si="9">AVERAGE(F7:F27)</f>
        <v>208720</v>
      </c>
      <c r="G31" s="53">
        <f t="shared" si="9"/>
        <v>10436</v>
      </c>
      <c r="H31" s="53">
        <f t="shared" si="9"/>
        <v>198284</v>
      </c>
      <c r="I31" s="53">
        <f t="shared" si="9"/>
        <v>31725.439999999999</v>
      </c>
      <c r="J31" s="53">
        <f t="shared" si="9"/>
        <v>4957.1000000000013</v>
      </c>
      <c r="K31" s="53">
        <f t="shared" si="9"/>
        <v>225052.33999999994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2014-05-16T21:42:04Z</dcterms:modified>
</cp:coreProperties>
</file>